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3" i="2"/>
  <c r="F25" i="3" l="1"/>
  <c r="F24"/>
  <c r="F23"/>
  <c r="E22"/>
  <c r="E26" s="1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<sst xmlns="http://schemas.openxmlformats.org/spreadsheetml/2006/main" count="209" uniqueCount="150">
  <si>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</si>
  <si>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</si>
  <si>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</si>
  <si>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</si>
  <si>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</si>
  <si>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</si>
  <si>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</si>
  <si>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</si>
  <si>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</si>
  <si>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</si>
  <si>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</si>
  <si>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</si>
  <si>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</si>
  <si>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</si>
  <si>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</si>
  <si>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</si>
  <si>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</si>
  <si>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</si>
  <si>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</si>
  <si>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</si>
  <si>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</si>
  <si>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</si>
  <si>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</si>
  <si>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</si>
  <si>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</si>
  <si>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</si>
  <si>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</si>
  <si>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</si>
  <si>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</si>
  <si>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</si>
  <si>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</si>
  <si>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</si>
  <si>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</si>
  <si>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</si>
  <si>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</si>
  <si>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</si>
  <si>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</si>
  <si>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</si>
  <si>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</si>
  <si>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</si>
  <si>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</si>
  <si>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</si>
  <si>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</si>
  <si>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</si>
  <si>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</si>
  <si>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Санитарное содержание территории без асфальта</t>
  </si>
  <si>
    <t>Очистка от наледи  и снега ступеней (83,5)</t>
  </si>
  <si>
    <t xml:space="preserve">СОИ холодная вода  на МОП </t>
  </si>
  <si>
    <t xml:space="preserve">СОИ электричество на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</si>
  <si>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</si>
  <si>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</si>
  <si>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</si>
  <si>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</si>
  <si>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</si>
  <si>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</si>
  <si>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</si>
  <si>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</si>
  <si>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м3</t>
  </si>
  <si>
    <t>Всего выполнено работ, оказано услуг за отчетный период</t>
  </si>
  <si>
    <t>7</t>
  </si>
  <si>
    <t>8</t>
  </si>
  <si>
    <t>СОИ горячая вода</t>
  </si>
  <si>
    <t xml:space="preserve">Содержание придомовой территории </t>
  </si>
  <si>
    <t>Всего с СОИ</t>
  </si>
  <si>
    <t>ФИНАНСОВЫЙ РЕЗУЛЬТАТ</t>
  </si>
  <si>
    <t>Исполнитель__________________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</si>
  <si>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</si>
  <si>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</si>
  <si>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</si>
  <si>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</si>
  <si>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</si>
  <si>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Согласно ПП РФ № 290</t>
  </si>
  <si>
    <t>Окос газона</t>
  </si>
  <si>
    <t>акты</t>
  </si>
  <si>
    <t>12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</si>
  <si>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</si>
  <si>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</si>
  <si>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</si>
  <si>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</si>
  <si>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Курковая , 13А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</si>
  <si>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</si>
  <si>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</si>
  <si>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</si>
  <si>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</si>
  <si>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</si>
  <si>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</si>
  <si>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</si>
  <si>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 за 1м2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</si>
  <si>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</si>
  <si>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</si>
  <si>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</si>
  <si>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</si>
  <si>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</si>
  <si>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</si>
  <si>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</si>
  <si>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</si>
  <si>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</si>
  <si>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</si>
  <si>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</si>
  <si>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</si>
  <si>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с элементами озеленения и благоустройсва, иными объектами предназначенными для обслуживания и эксплуатации МКД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</si>
  <si>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</si>
  <si>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</si>
  <si>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</si>
  <si>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</si>
  <si>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</si>
  <si>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</si>
  <si>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</si>
  <si>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</si>
  <si>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</si>
  <si>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</si>
  <si>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>ХВС на СОИ</t>
  </si>
  <si>
    <t>ГВС на СОИ</t>
  </si>
  <si>
    <t xml:space="preserve">СОИ - Электроснабжение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</si>
  <si>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</si>
  <si>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</si>
  <si>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</si>
  <si>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</si>
  <si>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Дополнительные услуги заказчика</t>
  </si>
  <si>
    <t>Обработка пескосолянной смесью асфальтового покрытия</t>
  </si>
  <si>
    <t>маш/час</t>
  </si>
  <si>
    <t>Вывоз не бытового мусора</t>
  </si>
  <si>
    <t>Проверка вентканалов по заявкам кв.10</t>
  </si>
  <si>
    <t>Техническое освидетельствование лифтов</t>
  </si>
  <si>
    <t>Остаток средств  на лиц/Сч СП  на 01.01.2023  г</t>
  </si>
  <si>
    <r>
      <t xml:space="preserve"> г.Тула , ул Курковая  , д.13</t>
    </r>
    <r>
      <rPr>
        <u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за 2023 год</t>
    </r>
  </si>
  <si>
    <t>Малый ремонт двери со сваркой</t>
  </si>
  <si>
    <t>Установка дверных приборов  (проушины) под.3</t>
  </si>
  <si>
    <t>Вывешивание табличек</t>
  </si>
  <si>
    <t>Демонтаж и монтаж мусороклапана для прочистки</t>
  </si>
  <si>
    <t>Ямочный ремонт отмостки щебнем</t>
  </si>
  <si>
    <t>Маслянная окраска лавочек</t>
  </si>
  <si>
    <t xml:space="preserve">Закрашивание надписей </t>
  </si>
  <si>
    <t xml:space="preserve">Удаление дерева </t>
  </si>
  <si>
    <t>Обработка тех/подполья дым.шашкой и дихлофосом</t>
  </si>
  <si>
    <t xml:space="preserve"> Восстановление отдельных участков железобетонных полов под.1</t>
  </si>
  <si>
    <t xml:space="preserve"> Герметизация стыков стенов. панелей кв.53</t>
  </si>
  <si>
    <t>м.п.</t>
  </si>
  <si>
    <t>Экспертиза лифтов</t>
  </si>
  <si>
    <t xml:space="preserve">Обработка тех/подполья дым.шашкой </t>
  </si>
  <si>
    <t>маш\час</t>
  </si>
  <si>
    <t>Подсыпка пескосолянной смесью</t>
  </si>
  <si>
    <t>Услуга спецтехники(очистка от снега)январь</t>
  </si>
  <si>
    <t>Услуги спецтехники (Трактор)(ноябрь. Декабрь)</t>
  </si>
  <si>
    <t>Задолженность на 01.01.2023 г.(руб)</t>
  </si>
  <si>
    <t>Задолженнность на 01.01.2024 г</t>
  </si>
  <si>
    <t>Оплачены работы  (услуги) за 2023 г.</t>
  </si>
  <si>
    <t>Остаток средств  на лиц/Сч СП  на 01.01.2024  г</t>
  </si>
  <si>
    <t>Итого  работ (услуг)необходимо  выполнить в соответствии с требованиями  законодательства РФ в 2024г</t>
  </si>
  <si>
    <t>План    работ (услуг ) согласно  договора управления  на  2024 год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</si>
</sst>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8" fillId="0" borderId="5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1" fillId="4" borderId="7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/>
    </xf>
    <xf numFmtId="4" fontId="11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0" fontId="11" fillId="3" borderId="0" xfId="0" applyFont="1" applyFill="1" applyBorder="1" applyAlignment="1">
      <alignment horizontal="center" vertical="center"/>
    </xf>
    <xf numFmtId="0" fontId="10" fillId="0" borderId="8" xfId="0" applyFont="1" applyBorder="1"/>
    <xf numFmtId="165" fontId="10" fillId="0" borderId="9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/>
    <xf numFmtId="4" fontId="10" fillId="0" borderId="10" xfId="0" applyNumberFormat="1" applyFont="1" applyFill="1" applyBorder="1"/>
    <xf numFmtId="0" fontId="11" fillId="0" borderId="8" xfId="0" applyFont="1" applyBorder="1"/>
    <xf numFmtId="164" fontId="7" fillId="3" borderId="6" xfId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0" fontId="10" fillId="0" borderId="0" xfId="0" applyFont="1" applyBorder="1"/>
    <xf numFmtId="3" fontId="10" fillId="0" borderId="11" xfId="0" applyNumberFormat="1" applyFont="1" applyBorder="1"/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 wrapText="1"/>
    </xf>
    <xf numFmtId="165" fontId="16" fillId="0" borderId="6" xfId="0" applyNumberFormat="1" applyFont="1" applyBorder="1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0" fillId="0" borderId="0" xfId="0" applyFon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9" fillId="0" borderId="5" xfId="0" applyFont="1" applyBorder="1" applyAlignment="1"/>
    <xf numFmtId="0" fontId="22" fillId="3" borderId="5" xfId="0" applyFont="1" applyFill="1" applyBorder="1" applyAlignment="1"/>
    <xf numFmtId="0" fontId="22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right"/>
    </xf>
    <xf numFmtId="0" fontId="9" fillId="0" borderId="4" xfId="0" applyFont="1" applyBorder="1" applyAlignment="1"/>
    <xf numFmtId="4" fontId="22" fillId="3" borderId="4" xfId="0" applyNumberFormat="1" applyFont="1" applyFill="1" applyBorder="1" applyAlignment="1">
      <alignment horizontal="right"/>
    </xf>
    <xf numFmtId="0" fontId="24" fillId="0" borderId="15" xfId="0" applyFont="1" applyBorder="1" applyAlignment="1"/>
    <xf numFmtId="4" fontId="22" fillId="3" borderId="16" xfId="0" applyNumberFormat="1" applyFont="1" applyFill="1" applyBorder="1" applyAlignment="1">
      <alignment horizontal="right"/>
    </xf>
    <xf numFmtId="4" fontId="25" fillId="3" borderId="17" xfId="0" applyNumberFormat="1" applyFont="1" applyFill="1" applyBorder="1" applyAlignment="1">
      <alignment horizontal="right" vertical="center"/>
    </xf>
    <xf numFmtId="0" fontId="26" fillId="0" borderId="17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/>
    <xf numFmtId="4" fontId="21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0" fillId="0" borderId="0" xfId="0" applyNumberFormat="1"/>
    <xf numFmtId="4" fontId="6" fillId="0" borderId="6" xfId="0" applyNumberFormat="1" applyFont="1" applyBorder="1" applyAlignment="1">
      <alignment horizontal="right" vertical="center"/>
    </xf>
    <xf numFmtId="0" fontId="28" fillId="3" borderId="18" xfId="0" applyFont="1" applyFill="1" applyBorder="1" applyAlignment="1"/>
    <xf numFmtId="0" fontId="29" fillId="0" borderId="5" xfId="0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2" fontId="29" fillId="0" borderId="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right" vertical="center"/>
    </xf>
    <xf numFmtId="0" fontId="10" fillId="0" borderId="14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30" fillId="3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/>
    </xf>
    <xf numFmtId="2" fontId="29" fillId="6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31" fillId="3" borderId="5" xfId="0" applyFont="1" applyFill="1" applyBorder="1" applyAlignment="1">
      <alignment horizontal="right" vertical="top" wrapText="1"/>
    </xf>
    <xf numFmtId="0" fontId="30" fillId="3" borderId="5" xfId="0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right"/>
    </xf>
    <xf numFmtId="0" fontId="32" fillId="0" borderId="15" xfId="0" applyFont="1" applyFill="1" applyBorder="1" applyAlignment="1">
      <alignment horizontal="right"/>
    </xf>
    <xf numFmtId="0" fontId="32" fillId="6" borderId="5" xfId="0" applyFont="1" applyFill="1" applyBorder="1" applyAlignment="1">
      <alignment horizontal="right"/>
    </xf>
    <xf numFmtId="0" fontId="32" fillId="3" borderId="5" xfId="0" applyFont="1" applyFill="1" applyBorder="1" applyAlignment="1">
      <alignment horizontal="right" wrapText="1"/>
    </xf>
    <xf numFmtId="4" fontId="10" fillId="0" borderId="4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 wrapText="1"/>
    </xf>
    <xf numFmtId="165" fontId="16" fillId="0" borderId="4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right" wrapText="1"/>
    </xf>
    <xf numFmtId="165" fontId="11" fillId="4" borderId="12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workbookViewId="0">
      <selection activeCell="K50" sqref="K50"/>
    </sheetView>
  </sheetViews>
  <sheetFormatPr defaultRowHeight="15"/>
  <cols>
    <col min="1" max="1" width="3.85546875" customWidth="1"/>
    <col min="2" max="2" width="41.7109375" customWidth="1"/>
    <col min="3" max="3" width="6.85546875" customWidth="1"/>
    <col min="4" max="4" width="10.28515625" customWidth="1"/>
    <col min="5" max="5" width="10" customWidth="1"/>
    <col min="6" max="6" width="8.42578125" customWidth="1"/>
    <col min="7" max="7" width="17.28515625" customWidth="1"/>
    <col min="8" max="8" width="9.7109375" bestFit="1" customWidth="1"/>
  </cols>
  <sheetData>
    <row r="1" spans="1:7">
      <c r="E1" s="171" t="s">
        <v>17</v>
      </c>
      <c r="F1" s="171"/>
    </row>
    <row r="2" spans="1:7">
      <c r="E2" s="171" t="s">
        <v>75</v>
      </c>
      <c r="F2" s="171"/>
      <c r="G2" s="172"/>
    </row>
    <row r="3" spans="1:7">
      <c r="E3" s="171" t="s">
        <v>18</v>
      </c>
      <c r="F3" s="171"/>
      <c r="G3" s="172"/>
    </row>
    <row r="5" spans="1:7">
      <c r="A5" s="171" t="s">
        <v>19</v>
      </c>
      <c r="B5" s="171"/>
      <c r="C5" s="171"/>
      <c r="D5" s="171"/>
      <c r="E5" s="171"/>
      <c r="F5" s="171"/>
    </row>
    <row r="6" spans="1:7">
      <c r="A6" s="171" t="s">
        <v>125</v>
      </c>
      <c r="B6" s="171"/>
      <c r="C6" s="171"/>
      <c r="D6" s="171"/>
      <c r="E6" s="171"/>
      <c r="F6" s="171"/>
    </row>
    <row r="7" spans="1:7" ht="14.25" customHeight="1">
      <c r="A7" s="40"/>
      <c r="B7" s="40"/>
      <c r="C7" s="40"/>
      <c r="D7" s="40"/>
      <c r="E7" s="40"/>
      <c r="F7" s="40"/>
    </row>
    <row r="8" spans="1:7" ht="18.75" customHeight="1">
      <c r="A8" s="1"/>
      <c r="B8" s="2" t="s">
        <v>20</v>
      </c>
      <c r="C8" s="3"/>
      <c r="D8" s="15" t="e">
        <f>#REF!+#REF!</f>
        <v>#REF!</v>
      </c>
      <c r="E8" s="4"/>
      <c r="F8" s="4"/>
      <c r="G8" s="42">
        <v>19</v>
      </c>
    </row>
    <row r="9" spans="1:7">
      <c r="A9" s="1"/>
      <c r="B9" s="41" t="s">
        <v>52</v>
      </c>
      <c r="C9" s="5"/>
      <c r="D9" s="16"/>
      <c r="E9" s="6"/>
      <c r="F9" s="6"/>
      <c r="G9" s="59">
        <v>6327.4</v>
      </c>
    </row>
    <row r="10" spans="1:7" ht="14.25" customHeight="1">
      <c r="A10" s="1"/>
      <c r="B10" s="41" t="s">
        <v>144</v>
      </c>
      <c r="C10" s="5"/>
      <c r="D10" s="16"/>
      <c r="E10" s="6"/>
      <c r="F10" s="6"/>
      <c r="G10" s="60">
        <v>80148</v>
      </c>
    </row>
    <row r="11" spans="1:7">
      <c r="A11" s="1"/>
      <c r="B11" s="41" t="s">
        <v>21</v>
      </c>
      <c r="C11" s="5"/>
      <c r="D11" s="16"/>
      <c r="E11" s="6"/>
      <c r="F11" s="6"/>
      <c r="G11" s="60">
        <v>1735438.87</v>
      </c>
    </row>
    <row r="12" spans="1:7" ht="13.5" customHeight="1">
      <c r="A12" s="1"/>
      <c r="B12" s="41" t="s">
        <v>22</v>
      </c>
      <c r="C12" s="5"/>
      <c r="D12" s="16"/>
      <c r="E12" s="6"/>
      <c r="F12" s="6"/>
      <c r="G12" s="60">
        <v>1723552.24</v>
      </c>
    </row>
    <row r="13" spans="1:7">
      <c r="A13" s="1"/>
      <c r="B13" s="41" t="s">
        <v>145</v>
      </c>
      <c r="C13" s="5"/>
      <c r="D13" s="16"/>
      <c r="E13" s="6"/>
      <c r="F13" s="6"/>
      <c r="G13" s="66">
        <f>G11-G12+G10</f>
        <v>92034.630000000121</v>
      </c>
    </row>
    <row r="14" spans="1:7" ht="14.25" customHeight="1">
      <c r="A14" s="7"/>
      <c r="B14" s="18" t="s">
        <v>0</v>
      </c>
      <c r="C14" s="4"/>
      <c r="D14" s="17">
        <v>331.7</v>
      </c>
      <c r="E14" s="8"/>
      <c r="F14" s="39"/>
      <c r="G14" s="43">
        <v>1324.9</v>
      </c>
    </row>
    <row r="15" spans="1:7" ht="17.25" customHeight="1" thickBot="1">
      <c r="A15" s="7"/>
      <c r="B15" s="13" t="s">
        <v>16</v>
      </c>
      <c r="C15" s="4"/>
      <c r="D15" s="14"/>
      <c r="E15" s="14"/>
      <c r="F15" s="9"/>
      <c r="G15" s="44">
        <v>12</v>
      </c>
    </row>
    <row r="16" spans="1:7" ht="15" customHeight="1">
      <c r="A16" s="174" t="s">
        <v>1</v>
      </c>
      <c r="B16" s="176" t="s">
        <v>2</v>
      </c>
      <c r="C16" s="178" t="s">
        <v>23</v>
      </c>
      <c r="D16" s="173" t="s">
        <v>25</v>
      </c>
      <c r="E16" s="169" t="s">
        <v>24</v>
      </c>
      <c r="F16" s="173" t="s">
        <v>26</v>
      </c>
      <c r="G16" s="45" t="s">
        <v>27</v>
      </c>
    </row>
    <row r="17" spans="1:7">
      <c r="A17" s="175"/>
      <c r="B17" s="177"/>
      <c r="C17" s="169"/>
      <c r="D17" s="173"/>
      <c r="E17" s="170"/>
      <c r="F17" s="173"/>
      <c r="G17" s="45" t="s">
        <v>28</v>
      </c>
    </row>
    <row r="18" spans="1:7" ht="25.5">
      <c r="A18" s="32">
        <v>1</v>
      </c>
      <c r="B18" s="46" t="s">
        <v>3</v>
      </c>
      <c r="C18" s="27"/>
      <c r="D18" s="28"/>
      <c r="E18" s="29"/>
      <c r="F18" s="53"/>
      <c r="G18" s="84">
        <v>379644</v>
      </c>
    </row>
    <row r="19" spans="1:7" ht="17.25" customHeight="1">
      <c r="A19" s="33"/>
      <c r="B19" s="51" t="s">
        <v>30</v>
      </c>
      <c r="C19" s="27" t="s">
        <v>29</v>
      </c>
      <c r="D19" s="28">
        <v>6327.4</v>
      </c>
      <c r="E19" s="57">
        <v>3.1</v>
      </c>
      <c r="F19" s="55">
        <v>12</v>
      </c>
      <c r="G19" s="85">
        <v>235379.27999999997</v>
      </c>
    </row>
    <row r="20" spans="1:7" ht="17.25" customHeight="1">
      <c r="A20" s="33"/>
      <c r="B20" s="51" t="s">
        <v>118</v>
      </c>
      <c r="C20" s="27" t="s">
        <v>29</v>
      </c>
      <c r="D20" s="28">
        <v>6327.4</v>
      </c>
      <c r="E20" s="57">
        <v>1.9</v>
      </c>
      <c r="F20" s="55">
        <v>12</v>
      </c>
      <c r="G20" s="85">
        <v>144264.72</v>
      </c>
    </row>
    <row r="21" spans="1:7" ht="25.5" customHeight="1">
      <c r="A21" s="34" t="s">
        <v>4</v>
      </c>
      <c r="B21" s="47" t="s">
        <v>31</v>
      </c>
      <c r="C21" s="30"/>
      <c r="D21" s="28"/>
      <c r="E21" s="57"/>
      <c r="F21" s="55"/>
      <c r="G21" s="84">
        <v>94226.089600000007</v>
      </c>
    </row>
    <row r="22" spans="1:7" ht="18" customHeight="1">
      <c r="A22" s="34"/>
      <c r="B22" s="52" t="s">
        <v>32</v>
      </c>
      <c r="C22" s="30" t="s">
        <v>50</v>
      </c>
      <c r="D22" s="28">
        <v>301</v>
      </c>
      <c r="E22" s="57">
        <v>7</v>
      </c>
      <c r="F22" s="56">
        <v>12</v>
      </c>
      <c r="G22" s="85">
        <v>25284</v>
      </c>
    </row>
    <row r="23" spans="1:7">
      <c r="A23" s="34"/>
      <c r="B23" s="52" t="s">
        <v>33</v>
      </c>
      <c r="C23" s="30" t="s">
        <v>51</v>
      </c>
      <c r="D23" s="61">
        <v>1723552.24</v>
      </c>
      <c r="E23" s="57">
        <v>0.04</v>
      </c>
      <c r="F23" s="56">
        <v>1</v>
      </c>
      <c r="G23" s="85">
        <v>68942.089600000007</v>
      </c>
    </row>
    <row r="24" spans="1:7" ht="18.75" customHeight="1">
      <c r="A24" s="34" t="s">
        <v>5</v>
      </c>
      <c r="B24" s="48" t="s">
        <v>34</v>
      </c>
      <c r="C24" s="54"/>
      <c r="D24" s="28"/>
      <c r="E24" s="57"/>
      <c r="F24" s="56"/>
      <c r="G24" s="84">
        <v>21536.239999999998</v>
      </c>
    </row>
    <row r="25" spans="1:7" ht="26.25" customHeight="1">
      <c r="A25" s="34"/>
      <c r="B25" s="157" t="s">
        <v>126</v>
      </c>
      <c r="C25" s="137" t="s">
        <v>54</v>
      </c>
      <c r="D25" s="137">
        <v>2</v>
      </c>
      <c r="E25" s="138">
        <v>941.67600000000004</v>
      </c>
      <c r="F25" s="56">
        <v>1</v>
      </c>
      <c r="G25" s="85">
        <v>1883.3520000000001</v>
      </c>
    </row>
    <row r="26" spans="1:7" ht="20.25" customHeight="1">
      <c r="A26" s="34"/>
      <c r="B26" s="157" t="s">
        <v>127</v>
      </c>
      <c r="C26" s="137" t="s">
        <v>54</v>
      </c>
      <c r="D26" s="137">
        <v>2</v>
      </c>
      <c r="E26" s="138">
        <v>272.06399999999996</v>
      </c>
      <c r="F26" s="56">
        <v>1</v>
      </c>
      <c r="G26" s="85">
        <v>544.12799999999993</v>
      </c>
    </row>
    <row r="27" spans="1:7" ht="20.25" customHeight="1">
      <c r="A27" s="34"/>
      <c r="B27" s="158" t="s">
        <v>128</v>
      </c>
      <c r="C27" s="137" t="s">
        <v>54</v>
      </c>
      <c r="D27" s="137">
        <v>3</v>
      </c>
      <c r="E27" s="138">
        <v>811.5</v>
      </c>
      <c r="F27" s="56">
        <v>1</v>
      </c>
      <c r="G27" s="85">
        <v>2434.5</v>
      </c>
    </row>
    <row r="28" spans="1:7" ht="27.75" customHeight="1">
      <c r="A28" s="34"/>
      <c r="B28" s="165" t="s">
        <v>129</v>
      </c>
      <c r="C28" s="139" t="s">
        <v>54</v>
      </c>
      <c r="D28" s="139">
        <v>4</v>
      </c>
      <c r="E28" s="140">
        <v>1562.94</v>
      </c>
      <c r="F28" s="56">
        <v>1</v>
      </c>
      <c r="G28" s="85">
        <v>6251.76</v>
      </c>
    </row>
    <row r="29" spans="1:7" ht="20.25" customHeight="1">
      <c r="A29" s="34"/>
      <c r="B29" s="159" t="s">
        <v>132</v>
      </c>
      <c r="C29" s="146" t="s">
        <v>29</v>
      </c>
      <c r="D29" s="146">
        <v>3</v>
      </c>
      <c r="E29" s="147">
        <v>244.27199999999999</v>
      </c>
      <c r="F29" s="56">
        <v>1</v>
      </c>
      <c r="G29" s="85">
        <v>732.81600000000003</v>
      </c>
    </row>
    <row r="30" spans="1:7" ht="20.25" customHeight="1">
      <c r="A30" s="34"/>
      <c r="B30" s="52" t="s">
        <v>131</v>
      </c>
      <c r="C30" s="145" t="s">
        <v>29</v>
      </c>
      <c r="D30" s="144">
        <v>12</v>
      </c>
      <c r="E30" s="144">
        <v>316.77999999999997</v>
      </c>
      <c r="F30" s="56">
        <v>1</v>
      </c>
      <c r="G30" s="85">
        <v>3801.3599999999997</v>
      </c>
    </row>
    <row r="31" spans="1:7" ht="28.5" customHeight="1">
      <c r="A31" s="34"/>
      <c r="B31" s="160" t="s">
        <v>135</v>
      </c>
      <c r="C31" s="155" t="s">
        <v>29</v>
      </c>
      <c r="D31" s="155">
        <v>1</v>
      </c>
      <c r="E31" s="156">
        <v>1065.7639999999999</v>
      </c>
      <c r="F31" s="56">
        <v>1</v>
      </c>
      <c r="G31" s="85">
        <v>1065.7639999999999</v>
      </c>
    </row>
    <row r="32" spans="1:7" ht="20.25" customHeight="1">
      <c r="A32" s="34"/>
      <c r="B32" s="152" t="s">
        <v>136</v>
      </c>
      <c r="C32" s="144" t="s">
        <v>137</v>
      </c>
      <c r="D32" s="144">
        <v>5</v>
      </c>
      <c r="E32" s="144">
        <v>750</v>
      </c>
      <c r="F32" s="56">
        <v>1</v>
      </c>
      <c r="G32" s="85">
        <v>3750</v>
      </c>
    </row>
    <row r="33" spans="1:7" ht="20.25" customHeight="1">
      <c r="A33" s="34"/>
      <c r="B33" s="87"/>
      <c r="C33" s="88"/>
      <c r="D33" s="57"/>
      <c r="E33" s="57"/>
      <c r="F33" s="75"/>
      <c r="G33" s="85"/>
    </row>
    <row r="34" spans="1:7" ht="25.5" customHeight="1">
      <c r="A34" s="34" t="s">
        <v>6</v>
      </c>
      <c r="B34" s="73" t="s">
        <v>39</v>
      </c>
      <c r="C34" s="74"/>
      <c r="D34" s="78"/>
      <c r="E34" s="57"/>
      <c r="F34" s="75"/>
      <c r="G34" s="86">
        <v>161729.02000000002</v>
      </c>
    </row>
    <row r="35" spans="1:7" ht="15.75" customHeight="1">
      <c r="A35" s="35"/>
      <c r="B35" s="50" t="s">
        <v>35</v>
      </c>
      <c r="C35" s="54" t="s">
        <v>53</v>
      </c>
      <c r="D35" s="55">
        <v>1</v>
      </c>
      <c r="E35" s="57" t="s">
        <v>73</v>
      </c>
      <c r="F35" s="55">
        <v>12</v>
      </c>
      <c r="G35" s="85">
        <v>22790.959999999999</v>
      </c>
    </row>
    <row r="36" spans="1:7" ht="15.75" customHeight="1">
      <c r="A36" s="35"/>
      <c r="B36" s="50" t="s">
        <v>36</v>
      </c>
      <c r="C36" s="54" t="s">
        <v>53</v>
      </c>
      <c r="D36" s="55">
        <v>1</v>
      </c>
      <c r="E36" s="57" t="s">
        <v>73</v>
      </c>
      <c r="F36" s="55">
        <v>12</v>
      </c>
      <c r="G36" s="85">
        <v>83850.37000000001</v>
      </c>
    </row>
    <row r="37" spans="1:7" ht="13.5" customHeight="1">
      <c r="A37" s="35"/>
      <c r="B37" s="50" t="s">
        <v>37</v>
      </c>
      <c r="C37" s="54" t="s">
        <v>53</v>
      </c>
      <c r="D37" s="55">
        <v>1</v>
      </c>
      <c r="E37" s="57" t="s">
        <v>73</v>
      </c>
      <c r="F37" s="55">
        <v>12</v>
      </c>
      <c r="G37" s="85">
        <v>2558.4</v>
      </c>
    </row>
    <row r="38" spans="1:7" ht="13.5" customHeight="1">
      <c r="A38" s="35"/>
      <c r="B38" s="50" t="s">
        <v>38</v>
      </c>
      <c r="C38" s="54" t="s">
        <v>53</v>
      </c>
      <c r="D38" s="55">
        <v>1</v>
      </c>
      <c r="E38" s="57" t="s">
        <v>73</v>
      </c>
      <c r="F38" s="55">
        <v>12</v>
      </c>
      <c r="G38" s="85">
        <v>5915.83</v>
      </c>
    </row>
    <row r="39" spans="1:7" ht="15" customHeight="1">
      <c r="A39" s="35"/>
      <c r="B39" s="50" t="s">
        <v>15</v>
      </c>
      <c r="C39" s="54" t="s">
        <v>53</v>
      </c>
      <c r="D39" s="55">
        <v>1</v>
      </c>
      <c r="E39" s="57" t="s">
        <v>73</v>
      </c>
      <c r="F39" s="55">
        <v>12</v>
      </c>
      <c r="G39" s="85">
        <v>46613.46</v>
      </c>
    </row>
    <row r="40" spans="1:7" ht="15" customHeight="1">
      <c r="A40" s="34" t="s">
        <v>8</v>
      </c>
      <c r="B40" s="49" t="s">
        <v>13</v>
      </c>
      <c r="C40" s="54" t="s">
        <v>53</v>
      </c>
      <c r="D40" s="28">
        <v>6327.4</v>
      </c>
      <c r="E40" s="57">
        <v>0.78</v>
      </c>
      <c r="F40" s="55">
        <v>12</v>
      </c>
      <c r="G40" s="85">
        <v>59224.464000000007</v>
      </c>
    </row>
    <row r="41" spans="1:7" ht="18.75" customHeight="1">
      <c r="A41" s="34" t="s">
        <v>9</v>
      </c>
      <c r="B41" s="49" t="s">
        <v>10</v>
      </c>
      <c r="C41" s="31"/>
      <c r="D41" s="28"/>
      <c r="E41" s="57"/>
      <c r="F41" s="56"/>
      <c r="G41" s="85"/>
    </row>
    <row r="42" spans="1:7" ht="15.75" customHeight="1">
      <c r="A42" s="34"/>
      <c r="B42" s="50" t="s">
        <v>40</v>
      </c>
      <c r="C42" s="54" t="s">
        <v>56</v>
      </c>
      <c r="D42" s="28">
        <v>464</v>
      </c>
      <c r="E42" s="57">
        <v>94</v>
      </c>
      <c r="F42" s="56">
        <v>1</v>
      </c>
      <c r="G42" s="84">
        <v>58332.46</v>
      </c>
    </row>
    <row r="43" spans="1:7" ht="15.75" customHeight="1">
      <c r="A43" s="34" t="s">
        <v>59</v>
      </c>
      <c r="B43" s="49" t="s">
        <v>41</v>
      </c>
      <c r="C43" s="54"/>
      <c r="D43" s="28"/>
      <c r="E43" s="57"/>
      <c r="F43" s="56"/>
      <c r="G43" s="85"/>
    </row>
    <row r="44" spans="1:7" ht="18" customHeight="1">
      <c r="A44" s="34"/>
      <c r="B44" s="50" t="s">
        <v>42</v>
      </c>
      <c r="C44" s="54" t="s">
        <v>54</v>
      </c>
      <c r="D44" s="55">
        <v>108</v>
      </c>
      <c r="E44" s="57">
        <v>13.68</v>
      </c>
      <c r="F44" s="56">
        <v>2</v>
      </c>
      <c r="G44" s="84">
        <v>2954.88</v>
      </c>
    </row>
    <row r="45" spans="1:7" ht="18" customHeight="1">
      <c r="A45" s="34"/>
      <c r="B45" s="50" t="s">
        <v>122</v>
      </c>
      <c r="C45" s="54" t="s">
        <v>54</v>
      </c>
      <c r="D45" s="55">
        <v>1</v>
      </c>
      <c r="E45" s="57">
        <v>505.35</v>
      </c>
      <c r="F45" s="56">
        <v>1</v>
      </c>
      <c r="G45" s="84">
        <v>505.35</v>
      </c>
    </row>
    <row r="46" spans="1:7" ht="18" customHeight="1">
      <c r="A46" s="34" t="s">
        <v>60</v>
      </c>
      <c r="B46" s="76" t="s">
        <v>66</v>
      </c>
      <c r="C46" s="54"/>
      <c r="D46" s="55"/>
      <c r="E46" s="57"/>
      <c r="F46" s="56"/>
      <c r="G46" s="84"/>
    </row>
    <row r="47" spans="1:7" ht="18" customHeight="1">
      <c r="A47" s="34"/>
      <c r="B47" s="50" t="s">
        <v>67</v>
      </c>
      <c r="C47" s="54" t="s">
        <v>54</v>
      </c>
      <c r="D47" s="55">
        <v>3</v>
      </c>
      <c r="E47" s="57">
        <v>2669.9</v>
      </c>
      <c r="F47" s="56">
        <v>12</v>
      </c>
      <c r="G47" s="84">
        <v>96116.400000000009</v>
      </c>
    </row>
    <row r="48" spans="1:7" ht="18" customHeight="1">
      <c r="A48" s="34"/>
      <c r="B48" s="50" t="s">
        <v>68</v>
      </c>
      <c r="C48" s="54" t="s">
        <v>54</v>
      </c>
      <c r="D48" s="55">
        <v>3</v>
      </c>
      <c r="E48" s="57">
        <v>1650</v>
      </c>
      <c r="F48" s="56">
        <v>1</v>
      </c>
      <c r="G48" s="84">
        <v>4950</v>
      </c>
    </row>
    <row r="49" spans="1:7" ht="18" customHeight="1">
      <c r="A49" s="34" t="s">
        <v>11</v>
      </c>
      <c r="B49" s="76" t="s">
        <v>69</v>
      </c>
      <c r="C49" s="54"/>
      <c r="D49" s="55"/>
      <c r="E49" s="57"/>
      <c r="F49" s="56"/>
      <c r="G49" s="84"/>
    </row>
    <row r="50" spans="1:7" ht="18" customHeight="1">
      <c r="A50" s="34"/>
      <c r="B50" s="50" t="s">
        <v>70</v>
      </c>
      <c r="C50" s="54" t="s">
        <v>54</v>
      </c>
      <c r="D50" s="55">
        <v>3</v>
      </c>
      <c r="E50" s="57">
        <v>3500</v>
      </c>
      <c r="F50" s="56">
        <v>12</v>
      </c>
      <c r="G50" s="84">
        <v>126000</v>
      </c>
    </row>
    <row r="51" spans="1:7" ht="18" customHeight="1">
      <c r="A51" s="34"/>
      <c r="B51" s="50" t="s">
        <v>123</v>
      </c>
      <c r="C51" s="54" t="s">
        <v>54</v>
      </c>
      <c r="D51" s="55">
        <v>3</v>
      </c>
      <c r="E51" s="57">
        <v>2800</v>
      </c>
      <c r="F51" s="56">
        <v>1</v>
      </c>
      <c r="G51" s="84">
        <v>8400</v>
      </c>
    </row>
    <row r="52" spans="1:7" ht="18" customHeight="1">
      <c r="A52" s="34"/>
      <c r="B52" s="50" t="s">
        <v>138</v>
      </c>
      <c r="C52" s="54" t="s">
        <v>54</v>
      </c>
      <c r="D52" s="55">
        <v>3</v>
      </c>
      <c r="E52" s="57">
        <v>13000</v>
      </c>
      <c r="F52" s="56">
        <v>1</v>
      </c>
      <c r="G52" s="84">
        <v>39000</v>
      </c>
    </row>
    <row r="53" spans="1:7" ht="15" customHeight="1">
      <c r="A53" s="34" t="s">
        <v>12</v>
      </c>
      <c r="B53" s="46" t="s">
        <v>43</v>
      </c>
      <c r="C53" s="54" t="s">
        <v>53</v>
      </c>
      <c r="D53" s="28">
        <v>6327.4</v>
      </c>
      <c r="E53" s="57">
        <v>0.13</v>
      </c>
      <c r="F53" s="56">
        <v>12</v>
      </c>
      <c r="G53" s="84">
        <v>9870.7440000000006</v>
      </c>
    </row>
    <row r="54" spans="1:7" ht="29.25" customHeight="1">
      <c r="A54" s="34"/>
      <c r="B54" s="153" t="s">
        <v>134</v>
      </c>
      <c r="C54" s="154" t="s">
        <v>29</v>
      </c>
      <c r="D54" s="145">
        <v>780</v>
      </c>
      <c r="E54" s="145">
        <v>1.3</v>
      </c>
      <c r="F54" s="55">
        <v>1</v>
      </c>
      <c r="G54" s="84">
        <v>1014</v>
      </c>
    </row>
    <row r="55" spans="1:7" ht="16.5" customHeight="1">
      <c r="A55" s="34" t="s">
        <v>14</v>
      </c>
      <c r="B55" s="49" t="s">
        <v>7</v>
      </c>
      <c r="C55" s="30"/>
      <c r="D55" s="28"/>
      <c r="E55" s="57"/>
      <c r="F55" s="56"/>
      <c r="G55" s="84"/>
    </row>
    <row r="56" spans="1:7" ht="16.5" customHeight="1">
      <c r="A56" s="34"/>
      <c r="B56" s="77" t="s">
        <v>71</v>
      </c>
      <c r="C56" s="30" t="s">
        <v>55</v>
      </c>
      <c r="D56" s="28">
        <v>994.5</v>
      </c>
      <c r="E56" s="57">
        <v>8.1999999999999993</v>
      </c>
      <c r="F56" s="56">
        <v>12</v>
      </c>
      <c r="G56" s="84">
        <v>97858.799999999988</v>
      </c>
    </row>
    <row r="57" spans="1:7" ht="15" customHeight="1">
      <c r="A57" s="80" t="s">
        <v>74</v>
      </c>
      <c r="B57" s="64" t="s">
        <v>62</v>
      </c>
      <c r="C57" s="27"/>
      <c r="D57" s="28"/>
      <c r="E57" s="57"/>
      <c r="F57" s="56"/>
      <c r="G57" s="84">
        <v>214800.8</v>
      </c>
    </row>
    <row r="58" spans="1:7" ht="0.75" hidden="1" customHeight="1">
      <c r="A58" s="33"/>
      <c r="B58" s="50" t="s">
        <v>45</v>
      </c>
      <c r="C58" s="30" t="s">
        <v>55</v>
      </c>
      <c r="D58" s="28"/>
      <c r="E58" s="57">
        <v>1.82</v>
      </c>
      <c r="F58" s="56"/>
      <c r="G58" s="85"/>
    </row>
    <row r="59" spans="1:7" ht="28.5" hidden="1" customHeight="1">
      <c r="A59" s="33"/>
      <c r="B59" s="51" t="s">
        <v>46</v>
      </c>
      <c r="C59" s="30" t="s">
        <v>29</v>
      </c>
      <c r="D59" s="28"/>
      <c r="E59" s="57">
        <v>12.58</v>
      </c>
      <c r="F59" s="56">
        <v>3</v>
      </c>
      <c r="G59" s="85"/>
    </row>
    <row r="60" spans="1:7" ht="28.5" customHeight="1">
      <c r="A60" s="33"/>
      <c r="B60" s="50" t="s">
        <v>44</v>
      </c>
      <c r="C60" s="30" t="s">
        <v>55</v>
      </c>
      <c r="D60" s="28">
        <v>2099</v>
      </c>
      <c r="E60" s="57">
        <v>5.4</v>
      </c>
      <c r="F60" s="56">
        <v>11</v>
      </c>
      <c r="G60" s="85">
        <v>124680.6</v>
      </c>
    </row>
    <row r="61" spans="1:7" ht="28.5" customHeight="1">
      <c r="A61" s="33"/>
      <c r="B61" s="163" t="s">
        <v>44</v>
      </c>
      <c r="C61" s="164" t="s">
        <v>55</v>
      </c>
      <c r="D61" s="161">
        <v>2099</v>
      </c>
      <c r="E61" s="162">
        <v>6.2</v>
      </c>
      <c r="F61" s="56">
        <v>1</v>
      </c>
      <c r="G61" s="85">
        <v>13013.800000000001</v>
      </c>
    </row>
    <row r="62" spans="1:7" ht="26.25" customHeight="1">
      <c r="A62" s="33"/>
      <c r="B62" s="51" t="s">
        <v>76</v>
      </c>
      <c r="C62" s="30" t="s">
        <v>29</v>
      </c>
      <c r="D62" s="28">
        <v>1314</v>
      </c>
      <c r="E62" s="28">
        <v>2.2000000000000002</v>
      </c>
      <c r="F62" s="56">
        <v>8</v>
      </c>
      <c r="G62" s="85">
        <v>23126.400000000001</v>
      </c>
    </row>
    <row r="63" spans="1:7" ht="15.75" customHeight="1">
      <c r="A63" s="33"/>
      <c r="B63" s="51" t="s">
        <v>72</v>
      </c>
      <c r="C63" s="30" t="s">
        <v>29</v>
      </c>
      <c r="D63" s="28">
        <v>1200</v>
      </c>
      <c r="E63" s="28">
        <v>3.4</v>
      </c>
      <c r="F63" s="56">
        <v>3</v>
      </c>
      <c r="G63" s="85">
        <v>12240</v>
      </c>
    </row>
    <row r="64" spans="1:7" ht="15.75" customHeight="1">
      <c r="A64" s="33"/>
      <c r="B64" s="51" t="s">
        <v>119</v>
      </c>
      <c r="C64" s="30" t="s">
        <v>53</v>
      </c>
      <c r="D64" s="55">
        <v>1</v>
      </c>
      <c r="E64" s="28">
        <v>1475</v>
      </c>
      <c r="F64" s="56">
        <v>2</v>
      </c>
      <c r="G64" s="85">
        <v>2950</v>
      </c>
    </row>
    <row r="65" spans="1:7" ht="15.75" customHeight="1">
      <c r="A65" s="33"/>
      <c r="B65" s="51" t="s">
        <v>142</v>
      </c>
      <c r="C65" s="30" t="s">
        <v>120</v>
      </c>
      <c r="D65" s="55">
        <v>1</v>
      </c>
      <c r="E65" s="28">
        <v>2200</v>
      </c>
      <c r="F65" s="56">
        <v>1</v>
      </c>
      <c r="G65" s="85">
        <v>2200</v>
      </c>
    </row>
    <row r="66" spans="1:7" ht="15.75" customHeight="1">
      <c r="A66" s="141"/>
      <c r="B66" s="152" t="s">
        <v>130</v>
      </c>
      <c r="C66" s="151" t="s">
        <v>57</v>
      </c>
      <c r="D66" s="149">
        <v>2</v>
      </c>
      <c r="E66" s="150">
        <v>3900</v>
      </c>
      <c r="F66" s="142">
        <v>1</v>
      </c>
      <c r="G66" s="143">
        <v>7800</v>
      </c>
    </row>
    <row r="67" spans="1:7" ht="15.75" customHeight="1">
      <c r="A67" s="141"/>
      <c r="B67" s="51" t="s">
        <v>133</v>
      </c>
      <c r="C67" s="148" t="s">
        <v>53</v>
      </c>
      <c r="D67" s="28">
        <v>1</v>
      </c>
      <c r="E67" s="28">
        <v>1200</v>
      </c>
      <c r="F67" s="142">
        <v>1</v>
      </c>
      <c r="G67" s="143">
        <v>1200</v>
      </c>
    </row>
    <row r="68" spans="1:7" ht="15.75" customHeight="1">
      <c r="A68" s="141"/>
      <c r="B68" s="153" t="s">
        <v>139</v>
      </c>
      <c r="C68" s="154" t="s">
        <v>29</v>
      </c>
      <c r="D68" s="145">
        <v>780</v>
      </c>
      <c r="E68" s="145">
        <v>2.5</v>
      </c>
      <c r="F68" s="142">
        <v>1</v>
      </c>
      <c r="G68" s="143">
        <v>1950</v>
      </c>
    </row>
    <row r="69" spans="1:7" ht="15.75" customHeight="1">
      <c r="A69" s="141"/>
      <c r="B69" s="50" t="s">
        <v>143</v>
      </c>
      <c r="C69" s="27" t="s">
        <v>140</v>
      </c>
      <c r="D69" s="28">
        <v>3</v>
      </c>
      <c r="E69" s="28">
        <v>3500</v>
      </c>
      <c r="F69" s="142">
        <v>1</v>
      </c>
      <c r="G69" s="143">
        <v>10500</v>
      </c>
    </row>
    <row r="70" spans="1:7" ht="15.75" customHeight="1">
      <c r="A70" s="141"/>
      <c r="B70" s="50" t="s">
        <v>141</v>
      </c>
      <c r="C70" s="27" t="s">
        <v>53</v>
      </c>
      <c r="D70" s="28">
        <v>1</v>
      </c>
      <c r="E70" s="28">
        <v>1200</v>
      </c>
      <c r="F70" s="142">
        <v>2</v>
      </c>
      <c r="G70" s="143">
        <v>2400</v>
      </c>
    </row>
    <row r="71" spans="1:7" ht="15.75" customHeight="1">
      <c r="A71" s="141"/>
      <c r="B71" s="51" t="s">
        <v>121</v>
      </c>
      <c r="C71" s="148" t="s">
        <v>57</v>
      </c>
      <c r="D71" s="28">
        <v>7</v>
      </c>
      <c r="E71" s="28">
        <v>1820</v>
      </c>
      <c r="F71" s="142">
        <v>1</v>
      </c>
      <c r="G71" s="143">
        <v>12740</v>
      </c>
    </row>
    <row r="72" spans="1:7" ht="27.75" customHeight="1">
      <c r="A72" s="36"/>
      <c r="B72" s="166" t="s">
        <v>58</v>
      </c>
      <c r="C72" s="167"/>
      <c r="D72" s="167"/>
      <c r="E72" s="167"/>
      <c r="F72" s="168"/>
      <c r="G72" s="135">
        <v>1295402.5436</v>
      </c>
    </row>
    <row r="73" spans="1:7" ht="21.75" customHeight="1">
      <c r="A73" s="67"/>
      <c r="B73" s="38" t="s">
        <v>48</v>
      </c>
      <c r="C73" s="30" t="s">
        <v>29</v>
      </c>
      <c r="D73" s="28">
        <v>6327.4</v>
      </c>
      <c r="E73" s="63">
        <v>3.3</v>
      </c>
      <c r="F73" s="56">
        <v>12</v>
      </c>
      <c r="G73" s="58">
        <v>249864.91</v>
      </c>
    </row>
    <row r="74" spans="1:7" ht="15.75" customHeight="1">
      <c r="A74" s="67"/>
      <c r="B74" s="62" t="s">
        <v>47</v>
      </c>
      <c r="C74" s="30" t="s">
        <v>29</v>
      </c>
      <c r="D74" s="28">
        <v>6327.4</v>
      </c>
      <c r="E74" s="63">
        <v>0.08</v>
      </c>
      <c r="F74" s="56">
        <v>12</v>
      </c>
      <c r="G74" s="58">
        <v>9436.59</v>
      </c>
    </row>
    <row r="75" spans="1:7">
      <c r="A75" s="12"/>
      <c r="B75" s="37" t="s">
        <v>61</v>
      </c>
      <c r="C75" s="30" t="s">
        <v>29</v>
      </c>
      <c r="D75" s="28">
        <v>6327.4</v>
      </c>
      <c r="E75" s="63">
        <v>0.35</v>
      </c>
      <c r="F75" s="56">
        <v>12</v>
      </c>
      <c r="G75" s="58">
        <v>29591.75</v>
      </c>
    </row>
    <row r="76" spans="1:7">
      <c r="A76" s="12"/>
      <c r="B76" s="68" t="s">
        <v>63</v>
      </c>
      <c r="C76" s="69"/>
      <c r="D76" s="70"/>
      <c r="E76" s="70"/>
      <c r="F76" s="71"/>
      <c r="G76" s="65">
        <v>1584295.7936</v>
      </c>
    </row>
    <row r="77" spans="1:7">
      <c r="A77" s="12"/>
      <c r="B77" s="72" t="s">
        <v>64</v>
      </c>
      <c r="C77" s="69"/>
      <c r="D77" s="70"/>
      <c r="E77" s="70"/>
      <c r="F77" s="71"/>
      <c r="G77" s="65"/>
    </row>
    <row r="78" spans="1:7">
      <c r="B78" s="19" t="s">
        <v>49</v>
      </c>
      <c r="C78" s="20"/>
      <c r="D78" s="20"/>
      <c r="E78" s="21"/>
      <c r="F78" s="22"/>
      <c r="G78" s="79">
        <v>1723552.24</v>
      </c>
    </row>
    <row r="79" spans="1:7">
      <c r="B79" s="136" t="s">
        <v>124</v>
      </c>
      <c r="C79" s="82"/>
      <c r="D79" s="82"/>
      <c r="E79" s="82"/>
      <c r="F79" s="83"/>
      <c r="G79" s="10">
        <v>1587.32</v>
      </c>
    </row>
    <row r="80" spans="1:7">
      <c r="B80" s="23" t="s">
        <v>146</v>
      </c>
      <c r="C80" s="24"/>
      <c r="D80" s="24"/>
      <c r="E80" s="25"/>
      <c r="F80" s="26"/>
      <c r="G80" s="81">
        <v>1584295.79</v>
      </c>
    </row>
    <row r="81" spans="2:7">
      <c r="B81" s="136" t="s">
        <v>147</v>
      </c>
      <c r="C81" s="11"/>
      <c r="D81" s="11"/>
      <c r="E81" s="11"/>
      <c r="F81" s="11"/>
      <c r="G81" s="134">
        <v>140843.77000000002</v>
      </c>
    </row>
    <row r="83" spans="2:7">
      <c r="B83" t="s">
        <v>65</v>
      </c>
    </row>
  </sheetData>
  <mergeCells count="12">
    <mergeCell ref="B72:F72"/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I10" sqref="I10"/>
    </sheetView>
  </sheetViews>
  <sheetFormatPr defaultRowHeight="15"/>
  <cols>
    <col min="1" max="1" width="3.42578125" style="89" customWidth="1"/>
    <col min="2" max="2" width="30.140625" style="89" customWidth="1"/>
    <col min="3" max="3" width="32.140625" style="89" customWidth="1"/>
    <col min="4" max="4" width="10.140625" style="89" customWidth="1"/>
    <col min="5" max="5" width="6.85546875" style="89" customWidth="1"/>
    <col min="6" max="6" width="9.85546875" style="89" customWidth="1"/>
    <col min="7" max="7" width="4.42578125" style="89" customWidth="1"/>
    <col min="8" max="9" width="13.28515625" style="89" bestFit="1" customWidth="1"/>
    <col min="10" max="16384" width="9.140625" style="89"/>
  </cols>
  <sheetData>
    <row r="1" spans="1:9">
      <c r="C1" s="180" t="s">
        <v>17</v>
      </c>
      <c r="D1" s="180"/>
      <c r="E1" s="180"/>
      <c r="F1"/>
      <c r="G1"/>
    </row>
    <row r="2" spans="1:9">
      <c r="C2" s="180" t="s">
        <v>77</v>
      </c>
      <c r="D2" s="180"/>
      <c r="E2" s="180"/>
      <c r="F2"/>
      <c r="G2"/>
    </row>
    <row r="3" spans="1:9">
      <c r="C3" s="180" t="s">
        <v>78</v>
      </c>
      <c r="D3" s="180"/>
      <c r="E3" s="180"/>
      <c r="F3"/>
      <c r="G3"/>
    </row>
    <row r="4" spans="1:9" ht="25.5" customHeight="1">
      <c r="B4" s="181" t="s">
        <v>149</v>
      </c>
      <c r="C4" s="181"/>
      <c r="D4" s="181"/>
      <c r="E4" s="181"/>
      <c r="F4" s="181"/>
    </row>
    <row r="5" spans="1:9">
      <c r="B5" s="181" t="s">
        <v>79</v>
      </c>
      <c r="C5" s="181"/>
      <c r="D5" s="181"/>
      <c r="E5" s="181"/>
      <c r="F5" s="90"/>
    </row>
    <row r="6" spans="1:9">
      <c r="B6" s="91" t="s">
        <v>80</v>
      </c>
      <c r="C6" s="91"/>
      <c r="D6" s="92"/>
      <c r="E6" s="93"/>
      <c r="F6" s="93">
        <v>6327.4</v>
      </c>
    </row>
    <row r="7" spans="1:9" ht="13.5" customHeight="1">
      <c r="B7" s="94" t="s">
        <v>81</v>
      </c>
      <c r="C7" s="94"/>
      <c r="D7" s="95"/>
      <c r="E7" s="96"/>
      <c r="F7" s="96">
        <v>19</v>
      </c>
      <c r="H7" s="97"/>
      <c r="I7" s="97"/>
    </row>
    <row r="8" spans="1:9" ht="14.25" customHeight="1">
      <c r="A8" s="98"/>
      <c r="B8" s="91" t="s">
        <v>82</v>
      </c>
      <c r="C8" s="99"/>
      <c r="D8" s="100"/>
      <c r="E8" s="101"/>
      <c r="F8" s="101">
        <v>12</v>
      </c>
    </row>
    <row r="9" spans="1:9" ht="26.25" customHeight="1">
      <c r="A9" s="102" t="s">
        <v>83</v>
      </c>
      <c r="B9" s="102" t="s">
        <v>84</v>
      </c>
      <c r="C9" s="102" t="s">
        <v>85</v>
      </c>
      <c r="D9" s="103" t="s">
        <v>86</v>
      </c>
      <c r="E9" s="104" t="s">
        <v>87</v>
      </c>
      <c r="F9" s="104" t="s">
        <v>88</v>
      </c>
    </row>
    <row r="10" spans="1:9" ht="36.75" customHeight="1">
      <c r="A10" s="102">
        <v>1</v>
      </c>
      <c r="B10" s="104" t="s">
        <v>89</v>
      </c>
      <c r="C10" s="105" t="s">
        <v>90</v>
      </c>
      <c r="D10" s="104" t="s">
        <v>91</v>
      </c>
      <c r="E10" s="106">
        <v>3.8</v>
      </c>
      <c r="F10" s="107">
        <f>E10*F6*F8</f>
        <v>288529.44</v>
      </c>
    </row>
    <row r="11" spans="1:9" ht="36.75" customHeight="1">
      <c r="A11" s="102">
        <v>2</v>
      </c>
      <c r="B11" s="108" t="s">
        <v>92</v>
      </c>
      <c r="C11" s="105" t="s">
        <v>93</v>
      </c>
      <c r="D11" s="104" t="s">
        <v>91</v>
      </c>
      <c r="E11" s="109">
        <v>1.67</v>
      </c>
      <c r="F11" s="107">
        <f>F6*E11*F8</f>
        <v>126801.09599999999</v>
      </c>
    </row>
    <row r="12" spans="1:9" ht="36.75" customHeight="1">
      <c r="A12" s="102">
        <v>3</v>
      </c>
      <c r="B12" s="105" t="s">
        <v>94</v>
      </c>
      <c r="C12" s="105" t="s">
        <v>95</v>
      </c>
      <c r="D12" s="104" t="s">
        <v>91</v>
      </c>
      <c r="E12" s="110">
        <v>2.3199999999999998</v>
      </c>
      <c r="F12" s="107">
        <f>F6*E12*F8</f>
        <v>176154.81599999996</v>
      </c>
      <c r="G12" s="97"/>
      <c r="H12" s="97"/>
    </row>
    <row r="13" spans="1:9" ht="30" customHeight="1">
      <c r="A13" s="102">
        <v>4</v>
      </c>
      <c r="B13" s="105" t="s">
        <v>96</v>
      </c>
      <c r="C13" s="105" t="s">
        <v>97</v>
      </c>
      <c r="D13" s="104" t="s">
        <v>91</v>
      </c>
      <c r="E13" s="110">
        <v>0.82</v>
      </c>
      <c r="F13" s="107">
        <f>E13*F6*F8</f>
        <v>62261.615999999987</v>
      </c>
      <c r="G13" s="97"/>
      <c r="H13" s="97"/>
    </row>
    <row r="14" spans="1:9" ht="46.5" customHeight="1">
      <c r="A14" s="102">
        <v>5</v>
      </c>
      <c r="B14" s="105" t="s">
        <v>98</v>
      </c>
      <c r="C14" s="105" t="s">
        <v>99</v>
      </c>
      <c r="D14" s="104" t="s">
        <v>91</v>
      </c>
      <c r="E14" s="110">
        <v>0.82</v>
      </c>
      <c r="F14" s="107">
        <f>F6*E14*F8</f>
        <v>62261.615999999987</v>
      </c>
      <c r="G14" s="97"/>
      <c r="H14" s="97"/>
    </row>
    <row r="15" spans="1:9" ht="57.75" customHeight="1">
      <c r="A15" s="111">
        <v>6</v>
      </c>
      <c r="B15" s="105" t="s">
        <v>100</v>
      </c>
      <c r="C15" s="105" t="s">
        <v>101</v>
      </c>
      <c r="D15" s="104" t="s">
        <v>91</v>
      </c>
      <c r="E15" s="110">
        <v>2.9</v>
      </c>
      <c r="F15" s="107">
        <f>F6*E15*F8</f>
        <v>220193.52</v>
      </c>
      <c r="G15" s="97"/>
      <c r="H15" s="97"/>
    </row>
    <row r="16" spans="1:9" ht="30" customHeight="1">
      <c r="A16" s="111">
        <v>7</v>
      </c>
      <c r="B16" s="105" t="s">
        <v>102</v>
      </c>
      <c r="C16" s="105" t="s">
        <v>103</v>
      </c>
      <c r="D16" s="104" t="s">
        <v>91</v>
      </c>
      <c r="E16" s="110">
        <v>0.17</v>
      </c>
      <c r="F16" s="107">
        <f>F6*E16*F8</f>
        <v>12907.895999999999</v>
      </c>
      <c r="G16" s="97"/>
      <c r="H16" s="97"/>
    </row>
    <row r="17" spans="1:9" ht="24.75" customHeight="1">
      <c r="A17" s="111">
        <v>8</v>
      </c>
      <c r="B17" s="105" t="s">
        <v>104</v>
      </c>
      <c r="C17" s="105" t="s">
        <v>105</v>
      </c>
      <c r="D17" s="104" t="s">
        <v>91</v>
      </c>
      <c r="E17" s="110">
        <v>0.12</v>
      </c>
      <c r="F17" s="107">
        <f>F6*E17*F8</f>
        <v>9111.4559999999983</v>
      </c>
      <c r="G17" s="97"/>
      <c r="H17" s="97"/>
    </row>
    <row r="18" spans="1:9" ht="41.25" customHeight="1">
      <c r="A18" s="111">
        <v>9</v>
      </c>
      <c r="B18" s="105" t="s">
        <v>106</v>
      </c>
      <c r="C18" s="105" t="s">
        <v>107</v>
      </c>
      <c r="D18" s="104" t="s">
        <v>91</v>
      </c>
      <c r="E18" s="110">
        <v>1.2</v>
      </c>
      <c r="F18" s="107">
        <f>F6*E18*F8</f>
        <v>91114.559999999998</v>
      </c>
      <c r="G18" s="97"/>
      <c r="H18" s="97"/>
    </row>
    <row r="19" spans="1:9" ht="40.5" customHeight="1">
      <c r="A19" s="111">
        <v>10</v>
      </c>
      <c r="B19" s="105" t="s">
        <v>108</v>
      </c>
      <c r="C19" s="105" t="s">
        <v>107</v>
      </c>
      <c r="D19" s="104" t="s">
        <v>91</v>
      </c>
      <c r="E19" s="110">
        <v>2.1</v>
      </c>
      <c r="F19" s="107">
        <f>F6*E19*F8</f>
        <v>159450.47999999998</v>
      </c>
      <c r="G19" s="97"/>
      <c r="H19" s="97"/>
    </row>
    <row r="20" spans="1:9" ht="36" customHeight="1">
      <c r="A20" s="111">
        <v>11</v>
      </c>
      <c r="B20" s="105" t="s">
        <v>109</v>
      </c>
      <c r="C20" s="105" t="s">
        <v>107</v>
      </c>
      <c r="D20" s="104" t="s">
        <v>91</v>
      </c>
      <c r="E20" s="110">
        <v>1.64</v>
      </c>
      <c r="F20" s="107">
        <f>F6*E20*F8</f>
        <v>124523.23199999997</v>
      </c>
      <c r="G20" s="97"/>
      <c r="H20" s="97"/>
    </row>
    <row r="21" spans="1:9" ht="36" customHeight="1">
      <c r="A21" s="111">
        <v>12</v>
      </c>
      <c r="B21" s="105" t="s">
        <v>110</v>
      </c>
      <c r="C21" s="105" t="s">
        <v>107</v>
      </c>
      <c r="D21" s="104" t="s">
        <v>91</v>
      </c>
      <c r="E21" s="110">
        <v>1.44</v>
      </c>
      <c r="F21" s="107">
        <f>F6*E21*F8</f>
        <v>109337.47199999998</v>
      </c>
      <c r="G21" s="97"/>
      <c r="H21" s="97"/>
      <c r="I21" s="97"/>
    </row>
    <row r="22" spans="1:9" ht="23.25" customHeight="1">
      <c r="A22" s="112"/>
      <c r="B22" s="182" t="s">
        <v>148</v>
      </c>
      <c r="C22" s="182"/>
      <c r="D22" s="113"/>
      <c r="E22" s="114">
        <f>E21+E20+E19+E18+E17+E16+E15+E14+E13+E12+E11+E10</f>
        <v>19</v>
      </c>
      <c r="F22" s="115">
        <f>F21+F20+F19+F18+F17+F16+F15+F14+F13+F12+F11+F10</f>
        <v>1442647.2</v>
      </c>
      <c r="H22" s="97"/>
    </row>
    <row r="23" spans="1:9">
      <c r="A23" s="116">
        <v>13</v>
      </c>
      <c r="B23" s="117" t="s">
        <v>111</v>
      </c>
      <c r="C23" s="118"/>
      <c r="D23" s="104" t="s">
        <v>91</v>
      </c>
      <c r="E23" s="119">
        <v>0.08</v>
      </c>
      <c r="F23" s="120">
        <f>E23*F6*F8</f>
        <v>6074.3040000000001</v>
      </c>
    </row>
    <row r="24" spans="1:9">
      <c r="A24" s="116">
        <v>14</v>
      </c>
      <c r="B24" s="117" t="s">
        <v>112</v>
      </c>
      <c r="C24" s="121"/>
      <c r="D24" s="104" t="s">
        <v>91</v>
      </c>
      <c r="E24" s="122">
        <v>0.35</v>
      </c>
      <c r="F24" s="120">
        <f>E24*F6*F8</f>
        <v>26575.079999999994</v>
      </c>
    </row>
    <row r="25" spans="1:9">
      <c r="A25" s="123">
        <v>15</v>
      </c>
      <c r="B25" s="124" t="s">
        <v>113</v>
      </c>
      <c r="C25" s="125"/>
      <c r="D25" s="104" t="s">
        <v>91</v>
      </c>
      <c r="E25" s="122">
        <v>3.3</v>
      </c>
      <c r="F25" s="120">
        <f>E25*F6*F8</f>
        <v>250565.03999999998</v>
      </c>
    </row>
    <row r="26" spans="1:9" ht="22.5">
      <c r="A26" s="126"/>
      <c r="B26" s="127"/>
      <c r="C26" s="128" t="s">
        <v>114</v>
      </c>
      <c r="D26" s="129" t="s">
        <v>91</v>
      </c>
      <c r="E26" s="130">
        <f>E22+E23+E24+E25</f>
        <v>22.73</v>
      </c>
      <c r="F26" s="130">
        <f>F22+F23+F24+F25</f>
        <v>1725861.6240000001</v>
      </c>
    </row>
    <row r="27" spans="1:9" ht="21.75" customHeight="1">
      <c r="B27" s="131" t="s">
        <v>115</v>
      </c>
      <c r="C27" s="131"/>
      <c r="D27" s="132"/>
    </row>
    <row r="28" spans="1:9" ht="30" customHeight="1">
      <c r="B28" s="133" t="s">
        <v>116</v>
      </c>
      <c r="C28" s="179" t="s">
        <v>117</v>
      </c>
      <c r="D28" s="179"/>
      <c r="E28" s="179"/>
      <c r="F28" s="179"/>
    </row>
  </sheetData>
  <mergeCells count="7">
    <mergeCell ref="C28:F28"/>
    <mergeCell ref="C1:E1"/>
    <mergeCell ref="C2:E2"/>
    <mergeCell ref="C3:E3"/>
    <mergeCell ref="B4:F4"/>
    <mergeCell ref="B5:E5"/>
    <mergeCell ref="B22:C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2024-02-19T08:08:44Z</dcterms:modified>
</cp:coreProperties>
</file>